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/m/d"/>
  </numFmts>
  <fonts count="4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165" fontId="0" fillId="0" borderId="1" pivotButton="0" quotePrefix="0" xfId="0"/>
    <xf numFmtId="49" fontId="0" fillId="0" borderId="1" pivotButton="0" quotePrefix="0" xfId="0"/>
    <xf numFmtId="49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0" fontId="0" fillId="4" borderId="1" pivotButton="0" quotePrefix="0" xfId="0"/>
    <xf numFmtId="1" fontId="0" fillId="4" borderId="1" pivotButton="0" quotePrefix="0" xfId="0"/>
    <xf numFmtId="1" fontId="0" fillId="0" borderId="0" pivotButton="0" quotePrefix="0" xfId="0"/>
    <xf numFmtId="2" fontId="0" fillId="4" borderId="1" pivotButton="0" quotePrefix="0" xfId="0"/>
    <xf numFmtId="2" fontId="0" fillId="0" borderId="0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2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工号</t>
        </is>
      </c>
      <c r="B1" s="1" t="inlineStr">
        <is>
          <t>姓名</t>
        </is>
      </c>
      <c r="C1" s="1" t="inlineStr">
        <is>
          <t>部门</t>
        </is>
      </c>
      <c r="D1" s="1" t="inlineStr">
        <is>
          <t>入职日期</t>
        </is>
      </c>
      <c r="E1" s="1" t="inlineStr">
        <is>
          <t>身份证号</t>
        </is>
      </c>
      <c r="F1" s="1" t="inlineStr">
        <is>
          <t>基本工资</t>
        </is>
      </c>
      <c r="G1" s="1" t="inlineStr">
        <is>
          <t>绩效分</t>
        </is>
      </c>
      <c r="I1" t="inlineStr">
        <is>
          <t>要查的工号</t>
        </is>
      </c>
    </row>
    <row r="2">
      <c r="A2" s="2" t="inlineStr">
        <is>
          <t>E001</t>
        </is>
      </c>
      <c r="B2" s="2" t="inlineStr">
        <is>
          <t>张三</t>
        </is>
      </c>
      <c r="C2" s="2" t="inlineStr">
        <is>
          <t>销售部</t>
        </is>
      </c>
      <c r="D2" s="3" t="n">
        <v>43905</v>
      </c>
      <c r="E2" s="4" t="inlineStr">
        <is>
          <t>110105199003078834</t>
        </is>
      </c>
      <c r="F2" s="2" t="n">
        <v>8000</v>
      </c>
      <c r="G2" s="2" t="n">
        <v>85</v>
      </c>
      <c r="I2" s="5" t="inlineStr">
        <is>
          <t>E004</t>
        </is>
      </c>
    </row>
    <row r="3">
      <c r="A3" s="2" t="inlineStr">
        <is>
          <t>E002</t>
        </is>
      </c>
      <c r="B3" s="2" t="inlineStr">
        <is>
          <t>李四</t>
        </is>
      </c>
      <c r="C3" s="2" t="inlineStr">
        <is>
          <t>技术部</t>
        </is>
      </c>
      <c r="D3" s="3" t="n">
        <v>43282</v>
      </c>
      <c r="E3" s="4" t="inlineStr">
        <is>
          <t>110105198812156543</t>
        </is>
      </c>
      <c r="F3" s="2" t="n">
        <v>12000</v>
      </c>
      <c r="G3" s="2" t="n">
        <v>92</v>
      </c>
      <c r="I3" s="5" t="inlineStr">
        <is>
          <t>E009</t>
        </is>
      </c>
    </row>
    <row r="4">
      <c r="A4" s="2" t="inlineStr">
        <is>
          <t>E003</t>
        </is>
      </c>
      <c r="B4" s="2" t="inlineStr">
        <is>
          <t>王五</t>
        </is>
      </c>
      <c r="C4" s="2" t="inlineStr">
        <is>
          <t>销售部</t>
        </is>
      </c>
      <c r="D4" s="3" t="n">
        <v>45250</v>
      </c>
      <c r="E4" s="4" t="inlineStr">
        <is>
          <t>110105199505232211</t>
        </is>
      </c>
      <c r="F4" s="2" t="n">
        <v>7500</v>
      </c>
      <c r="G4" s="2" t="n">
        <v>58</v>
      </c>
    </row>
    <row r="5">
      <c r="A5" s="2" t="inlineStr">
        <is>
          <t>E004</t>
        </is>
      </c>
      <c r="B5" s="2" t="inlineStr">
        <is>
          <t>赵六</t>
        </is>
      </c>
      <c r="C5" s="2" t="inlineStr">
        <is>
          <t>技术部</t>
        </is>
      </c>
      <c r="D5" s="3" t="n">
        <v>43593</v>
      </c>
      <c r="E5" s="4" t="inlineStr">
        <is>
          <t>110105199201304422</t>
        </is>
      </c>
      <c r="F5" s="2" t="n">
        <v>11500</v>
      </c>
      <c r="G5" s="2" t="n">
        <v>76</v>
      </c>
    </row>
    <row r="6">
      <c r="A6" s="2" t="inlineStr">
        <is>
          <t>E005</t>
        </is>
      </c>
      <c r="B6" s="2" t="inlineStr">
        <is>
          <t>孙七</t>
        </is>
      </c>
      <c r="C6" s="2" t="inlineStr">
        <is>
          <t>人事部</t>
        </is>
      </c>
      <c r="D6" s="3" t="n">
        <v>44816</v>
      </c>
      <c r="E6" s="4" t="inlineStr">
        <is>
          <t>110105199311127755</t>
        </is>
      </c>
      <c r="F6" s="2" t="n">
        <v>7000</v>
      </c>
      <c r="G6" s="2" t="n">
        <v>88</v>
      </c>
    </row>
    <row r="7">
      <c r="A7" s="2" t="inlineStr">
        <is>
          <t>E006</t>
        </is>
      </c>
      <c r="B7" s="2" t="inlineStr">
        <is>
          <t>周八</t>
        </is>
      </c>
      <c r="C7" s="2" t="inlineStr">
        <is>
          <t>销售部</t>
        </is>
      </c>
      <c r="D7" s="3" t="n">
        <v>44372</v>
      </c>
      <c r="E7" s="4" t="inlineStr">
        <is>
          <t>110105199404186688</t>
        </is>
      </c>
      <c r="F7" s="2" t="n">
        <v>9000</v>
      </c>
      <c r="G7" s="2" t="n">
        <v>91</v>
      </c>
    </row>
    <row r="9">
      <c r="A9" s="6" t="inlineStr">
        <is>
          <t>【练习题】在黄色「你的答案」列输入公式，「验证结果」列自动判分</t>
        </is>
      </c>
      <c r="C9" s="7">
        <f>"得分："&amp;COUNTIF(D:D,"✓ 正确")&amp;" / 22 题（不含思考题）"</f>
        <v/>
      </c>
      <c r="T9" t="inlineStr">
        <is>
          <t>标准答案列（已隐藏）</t>
        </is>
      </c>
    </row>
    <row r="10">
      <c r="A10" s="8" t="inlineStr">
        <is>
          <t>题号</t>
        </is>
      </c>
      <c r="B10" s="8" t="inlineStr">
        <is>
          <t>题目</t>
        </is>
      </c>
      <c r="C10" s="8" t="inlineStr">
        <is>
          <t>你的答案</t>
        </is>
      </c>
      <c r="D10" s="8" t="inlineStr">
        <is>
          <t>验证结果</t>
        </is>
      </c>
    </row>
    <row r="11">
      <c r="A11" s="2" t="n">
        <v>1</v>
      </c>
      <c r="B11" s="9" t="inlineStr">
        <is>
          <t>MID：从身份证号提取张三的出生年份（写对后可自行下拉填充）</t>
        </is>
      </c>
      <c r="C11" s="10" t="n"/>
      <c r="D11" s="2">
        <f>IF(ISBLANK(C11),"○ 待作答",IF(ISERROR(T11),IF(ISERROR(C11),"✓ 正确","✗ 应有错误提示"),IF(ISERROR(C11),"✗ 公式出错了",IF(C11=T11,"✓ 正确","✗ 再想想"))))</f>
        <v/>
      </c>
      <c r="T11">
        <f>MID(E2,7,4)</f>
        <v/>
      </c>
    </row>
    <row r="12">
      <c r="A12" s="2" t="n">
        <v>2</v>
      </c>
      <c r="B12" s="9" t="inlineStr">
        <is>
          <t>MID：提取张三的出生月份</t>
        </is>
      </c>
      <c r="C12" s="10" t="n"/>
      <c r="D12" s="2">
        <f>IF(ISBLANK(C12),"○ 待作答",IF(ISERROR(T12),IF(ISERROR(C12),"✓ 正确","✗ 应有错误提示"),IF(ISERROR(C12),"✗ 公式出错了",IF(C12=T12,"✓ 正确","✗ 再想想"))))</f>
        <v/>
      </c>
      <c r="T12">
        <f>MID(E2,11,2)</f>
        <v/>
      </c>
    </row>
    <row r="13">
      <c r="A13" s="2" t="n">
        <v>3</v>
      </c>
      <c r="B13" s="9" t="inlineStr">
        <is>
          <t>RIGHT：从工号提取数字编号（E001→001）</t>
        </is>
      </c>
      <c r="C13" s="10" t="n"/>
      <c r="D13" s="2">
        <f>IF(ISBLANK(C13),"○ 待作答",IF(ISERROR(T13),IF(ISERROR(C13),"✓ 正确","✗ 应有错误提示"),IF(ISERROR(C13),"✗ 公式出错了",IF(C13=T13,"✓ 正确","✗ 再想想"))))</f>
        <v/>
      </c>
      <c r="T13">
        <f>RIGHT(A2,3)</f>
        <v/>
      </c>
    </row>
    <row r="14">
      <c r="A14" s="2" t="n">
        <v>4</v>
      </c>
      <c r="B14" s="9" t="inlineStr">
        <is>
          <t>DATEDIF+TODAY：计算张三的工龄（整年）</t>
        </is>
      </c>
      <c r="C14" s="11" t="n"/>
      <c r="D14" s="2">
        <f>IF(ISBLANK(C14),"○ 待作答",IF(ISERROR(T14),IF(ISERROR(C14),"✓ 正确","✗ 应有错误提示"),IF(ISERROR(C14),"✗ 公式出错了",IF(C14=T14,"✓ 正确","✗ 再想想"))))</f>
        <v/>
      </c>
      <c r="T14" s="12">
        <f>DATEDIF(D2,TODAY(),"Y")</f>
        <v/>
      </c>
    </row>
    <row r="15">
      <c r="A15" s="2" t="n">
        <v>5</v>
      </c>
      <c r="B15" s="9" t="inlineStr">
        <is>
          <t>DATEDIF：张三入职至今共多少个月</t>
        </is>
      </c>
      <c r="C15" s="11" t="n"/>
      <c r="D15" s="2">
        <f>IF(ISBLANK(C15),"○ 待作答",IF(ISERROR(T15),IF(ISERROR(C15),"✓ 正确","✗ 应有错误提示"),IF(ISERROR(C15),"✗ 公式出错了",IF(C15=T15,"✓ 正确","✗ 再想想"))))</f>
        <v/>
      </c>
      <c r="T15" s="12">
        <f>DATEDIF(D2,TODAY(),"M")</f>
        <v/>
      </c>
    </row>
    <row r="16">
      <c r="A16" s="2" t="n">
        <v>6</v>
      </c>
      <c r="B16" s="9" t="inlineStr">
        <is>
          <t>嵌套IF：张三绩效评级 ≥90 A / ≥75 B / ≥60 C / 其余 D</t>
        </is>
      </c>
      <c r="C16" s="10" t="n"/>
      <c r="D16" s="2">
        <f>IF(ISBLANK(C16),"○ 待作答",IF(ISERROR(T16),IF(ISERROR(C16),"✓ 正确","✗ 应有错误提示"),IF(ISERROR(C16),"✗ 公式出错了",IF(C16=T16,"✓ 正确","✗ 再想想"))))</f>
        <v/>
      </c>
      <c r="T16">
        <f>IF(G2&gt;=90,"A",IF(G2&gt;=75,"B",IF(G2&gt;=60,"C","D")))</f>
        <v/>
      </c>
    </row>
    <row r="17">
      <c r="A17" s="2" t="n">
        <v>7</v>
      </c>
      <c r="B17" s="9" t="inlineStr">
        <is>
          <t>IF：工龄≥5年显示“资深员工”否则“普通员工”（直接套DATEDIF写）</t>
        </is>
      </c>
      <c r="C17" s="10" t="n"/>
      <c r="D17" s="2">
        <f>IF(ISBLANK(C17),"○ 待作答",IF(ISERROR(T17),IF(ISERROR(C17),"✓ 正确","✗ 应有错误提示"),IF(ISERROR(C17),"✗ 公式出错了",IF(C17=T17,"✓ 正确","✗ 再想想"))))</f>
        <v/>
      </c>
      <c r="T17">
        <f>IF(DATEDIF(D2,TODAY(),"Y")&gt;=5,"资深员工","普通员工")</f>
        <v/>
      </c>
    </row>
    <row r="18">
      <c r="A18" s="2" t="n">
        <v>8</v>
      </c>
      <c r="B18" s="9" t="inlineStr">
        <is>
          <t>VLOOKUP：根据I2的工号查出姓名</t>
        </is>
      </c>
      <c r="C18" s="10" t="n"/>
      <c r="D18" s="2">
        <f>IF(ISBLANK(C18),"○ 待作答",IF(ISERROR(T18),IF(ISERROR(C18),"✓ 正确","✗ 应有错误提示"),IF(ISERROR(C18),"✗ 公式出错了",IF(C18=T18,"✓ 正确","✗ 再想想"))))</f>
        <v/>
      </c>
      <c r="T18">
        <f>VLOOKUP(I2,$A$2:$G$7,2,FALSE)</f>
        <v/>
      </c>
    </row>
    <row r="19">
      <c r="A19" s="2" t="n">
        <v>9</v>
      </c>
      <c r="B19" s="9" t="inlineStr">
        <is>
          <t>VLOOKUP：根据I2的工号查出基本工资</t>
        </is>
      </c>
      <c r="C19" s="11" t="n"/>
      <c r="D19" s="2">
        <f>IF(ISBLANK(C19),"○ 待作答",IF(ISERROR(T19),IF(ISERROR(C19),"✓ 正确","✗ 应有错误提示"),IF(ISERROR(C19),"✗ 公式出错了",IF(C19=T19,"✓ 正确","✗ 再想想"))))</f>
        <v/>
      </c>
      <c r="T19" s="12">
        <f>VLOOKUP(I2,$A$2:$G$7,6,FALSE)</f>
        <v/>
      </c>
    </row>
    <row r="20">
      <c r="A20" s="2" t="n">
        <v>10</v>
      </c>
      <c r="B20" s="9" t="inlineStr">
        <is>
          <t>IFERROR+VLOOKUP：查I3（E009），找不到显示“查无此人”</t>
        </is>
      </c>
      <c r="C20" s="10" t="n"/>
      <c r="D20" s="2">
        <f>IF(ISBLANK(C20),"○ 待作答",IF(ISERROR(T20),IF(ISERROR(C20),"✓ 正确","✗ 应有错误提示"),IF(ISERROR(C20),"✗ 公式出错了",IF(C20=T20,"✓ 正确","✗ 再想想"))))</f>
        <v/>
      </c>
      <c r="T20">
        <f>IFERROR(VLOOKUP(I3,$A$2:$G$7,2,FALSE),"查无此人")</f>
        <v/>
      </c>
    </row>
    <row r="21">
      <c r="A21" s="2" t="n">
        <v>11</v>
      </c>
      <c r="B21" s="9" t="inlineStr">
        <is>
          <t>XLOOKUP：根据I2工号查姓名（365/2021用户）</t>
        </is>
      </c>
      <c r="C21" s="10" t="n"/>
      <c r="D21" s="2">
        <f>IF(ISBLANK(C21),"○ 待作答",IF(ISERROR(T21),IF(ISERROR(C21),"✓ 正确","✗ 应有错误提示"),IF(ISERROR(C21),"✗ 公式出错了",IF(C21=T21,"✓ 正确","✗ 再想想"))))</f>
        <v/>
      </c>
      <c r="T21">
        <f>_xlfn.XLOOKUP(I2,$A$2:$A$7,$B$2:$B$7,"查无此人")</f>
        <v/>
      </c>
    </row>
    <row r="22">
      <c r="A22" s="2" t="n">
        <v>12</v>
      </c>
      <c r="B22" s="9" t="inlineStr">
        <is>
          <t>XLOOKUP向左查：根据姓名“王五”查工号</t>
        </is>
      </c>
      <c r="C22" s="10" t="n"/>
      <c r="D22" s="2">
        <f>IF(ISBLANK(C22),"○ 待作答",IF(ISERROR(T22),IF(ISERROR(C22),"✓ 正确","✗ 应有错误提示"),IF(ISERROR(C22),"✗ 公式出错了",IF(C22=T22,"✓ 正确","✗ 再想想"))))</f>
        <v/>
      </c>
      <c r="T22">
        <f>_xlfn.XLOOKUP("王五",$B$2:$B$7,$A$2:$A$7)</f>
        <v/>
      </c>
    </row>
    <row r="23">
      <c r="A23" s="2" t="n">
        <v>13</v>
      </c>
      <c r="B23" s="9" t="inlineStr">
        <is>
          <t>INDEX+MATCH：完成第8题同样的查找（老版本方案）</t>
        </is>
      </c>
      <c r="C23" s="10" t="n"/>
      <c r="D23" s="2">
        <f>IF(ISBLANK(C23),"○ 待作答",IF(ISERROR(T23),IF(ISERROR(C23),"✓ 正确","✗ 应有错误提示"),IF(ISERROR(C23),"✗ 公式出错了",IF(C23=T23,"✓ 正确","✗ 再想想"))))</f>
        <v/>
      </c>
      <c r="T23">
        <f>INDEX(B2:B7,MATCH(I2,A2:A7,0))</f>
        <v/>
      </c>
    </row>
    <row r="24">
      <c r="A24" s="2" t="n">
        <v>14</v>
      </c>
      <c r="B24" s="9" t="inlineStr">
        <is>
          <t>双向查找：查“赵六”的“基本工资”（行、列都用MATCH）</t>
        </is>
      </c>
      <c r="C24" s="11" t="n"/>
      <c r="D24" s="2">
        <f>IF(ISBLANK(C24),"○ 待作答",IF(ISERROR(T24),IF(ISERROR(C24),"✓ 正确","✗ 应有错误提示"),IF(ISERROR(C24),"✗ 公式出错了",IF(C24=T24,"✓ 正确","✗ 再想想"))))</f>
        <v/>
      </c>
      <c r="T24" s="12">
        <f>INDEX(B2:G7,MATCH("赵六",B2:B7,0),MATCH("基本工资",B1:G1,0))</f>
        <v/>
      </c>
    </row>
    <row r="25">
      <c r="A25" s="2" t="n">
        <v>15</v>
      </c>
      <c r="B25" s="9" t="inlineStr">
        <is>
          <t>COUNTIF：销售部有多少人</t>
        </is>
      </c>
      <c r="C25" s="11" t="n"/>
      <c r="D25" s="2">
        <f>IF(ISBLANK(C25),"○ 待作答",IF(ISERROR(T25),IF(ISERROR(C25),"✓ 正确","✗ 应有错误提示"),IF(ISERROR(C25),"✗ 公式出错了",IF(C25=T25,"✓ 正确","✗ 再想想"))))</f>
        <v/>
      </c>
      <c r="T25" s="12">
        <f>COUNTIF(C2:C7,"销售部")</f>
        <v/>
      </c>
    </row>
    <row r="26">
      <c r="A26" s="2" t="n">
        <v>16</v>
      </c>
      <c r="B26" s="9" t="inlineStr">
        <is>
          <t>SUMIF：技术部工资总额</t>
        </is>
      </c>
      <c r="C26" s="11" t="n"/>
      <c r="D26" s="2">
        <f>IF(ISBLANK(C26),"○ 待作答",IF(ISERROR(T26),IF(ISERROR(C26),"✓ 正确","✗ 应有错误提示"),IF(ISERROR(C26),"✗ 公式出错了",IF(C26=T26,"✓ 正确","✗ 再想想"))))</f>
        <v/>
      </c>
      <c r="T26" s="12">
        <f>SUMIF(C2:C7,"技术部",F2:F7)</f>
        <v/>
      </c>
    </row>
    <row r="27">
      <c r="A27" s="2" t="n">
        <v>17</v>
      </c>
      <c r="B27" s="9" t="inlineStr">
        <is>
          <t>COUNTIF：绩效≥80的有几人</t>
        </is>
      </c>
      <c r="C27" s="11" t="n"/>
      <c r="D27" s="2">
        <f>IF(ISBLANK(C27),"○ 待作答",IF(ISERROR(T27),IF(ISERROR(C27),"✓ 正确","✗ 应有错误提示"),IF(ISERROR(C27),"✗ 公式出错了",IF(C27=T27,"✓ 正确","✗ 再想想"))))</f>
        <v/>
      </c>
      <c r="T27" s="12">
        <f>COUNTIF(G2:G7,"&gt;=80")</f>
        <v/>
      </c>
    </row>
    <row r="28">
      <c r="A28" s="2" t="n">
        <v>18</v>
      </c>
      <c r="B28" s="9" t="inlineStr">
        <is>
          <t>COUNTIFS：销售部且绩效≥80的人数</t>
        </is>
      </c>
      <c r="C28" s="11" t="n"/>
      <c r="D28" s="2">
        <f>IF(ISBLANK(C28),"○ 待作答",IF(ISERROR(T28),IF(ISERROR(C28),"✓ 正确","✗ 应有错误提示"),IF(ISERROR(C28),"✗ 公式出错了",IF(C28=T28,"✓ 正确","✗ 再想想"))))</f>
        <v/>
      </c>
      <c r="T28" s="12">
        <f>COUNTIFS(C2:C7,"销售部",G2:G7,"&gt;=80")</f>
        <v/>
      </c>
    </row>
    <row r="29">
      <c r="A29" s="2" t="n">
        <v>19</v>
      </c>
      <c r="B29" s="9" t="inlineStr">
        <is>
          <t>SUMIFS：技术部且绩效≥75的工资总额</t>
        </is>
      </c>
      <c r="C29" s="11" t="n"/>
      <c r="D29" s="2">
        <f>IF(ISBLANK(C29),"○ 待作答",IF(ISERROR(T29),IF(ISERROR(C29),"✓ 正确","✗ 应有错误提示"),IF(ISERROR(C29),"✗ 公式出错了",IF(C29=T29,"✓ 正确","✗ 再想想"))))</f>
        <v/>
      </c>
      <c r="T29" s="12">
        <f>SUMIFS(F2:F7,C2:C7,"技术部",G2:G7,"&gt;=75")</f>
        <v/>
      </c>
    </row>
    <row r="30">
      <c r="A30" s="2" t="n">
        <v>20</v>
      </c>
      <c r="B30" s="9" t="inlineStr">
        <is>
          <t>MAX：全公司最高绩效分</t>
        </is>
      </c>
      <c r="C30" s="11" t="n"/>
      <c r="D30" s="2">
        <f>IF(ISBLANK(C30),"○ 待作答",IF(ISERROR(T30),IF(ISERROR(C30),"✓ 正确","✗ 应有错误提示"),IF(ISERROR(C30),"✗ 公式出错了",IF(C30=T30,"✓ 正确","✗ 再想想"))))</f>
        <v/>
      </c>
      <c r="T30" s="12">
        <f>MAX(G2:G7)</f>
        <v/>
      </c>
    </row>
    <row r="31">
      <c r="A31" s="2" t="n">
        <v>21</v>
      </c>
      <c r="B31" s="9" t="inlineStr">
        <is>
          <t>ROUND：技术部平均工资（SUMIF÷COUNTIF），保留2位小数</t>
        </is>
      </c>
      <c r="C31" s="13" t="n"/>
      <c r="D31" s="2">
        <f>IF(ISBLANK(C31),"○ 待作答",IF(ISERROR(T31),IF(ISERROR(C31),"✓ 正确","✗ 应有错误提示"),IF(ISERROR(C31),"✗ 公式出错了",IF(C31=T31,"✓ 正确","✗ 再想想"))))</f>
        <v/>
      </c>
      <c r="T31" s="14">
        <f>ROUND(SUMIF(C2:C7,"技术部",F2:F7)/COUNTIF(C2:C7,"技术部"),2)</f>
        <v/>
      </c>
    </row>
    <row r="32">
      <c r="A32" s="2" t="n">
        <v>22</v>
      </c>
      <c r="B32" s="9" t="inlineStr">
        <is>
          <t>SUMIF：绩效80分及以上员工的工资总额</t>
        </is>
      </c>
      <c r="C32" s="11" t="n"/>
      <c r="D32" s="2">
        <f>IF(ISBLANK(C32),"○ 待作答",IF(ISERROR(T32),IF(ISERROR(C32),"✓ 正确","✗ 应有错误提示"),IF(ISERROR(C32),"✗ 公式出错了",IF(C32=T32,"✓ 正确","✗ 再想想"))))</f>
        <v/>
      </c>
      <c r="T32" s="12">
        <f>SUMIF(G2:G7,"&gt;=80",F2:F7)</f>
        <v/>
      </c>
    </row>
  </sheetData>
  <conditionalFormatting sqref="D11:D32">
    <cfRule type="cellIs" priority="1" operator="equal" dxfId="0">
      <formula>"✓ 正确"</formula>
    </cfRule>
    <cfRule type="expression" priority="2" dxfId="1">
      <formula>ISNUMBER(SEARCH("✗",D11))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综合实战 员工信息管理表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  <row r="10">
      <c r="A10" t="inlineStr"/>
    </row>
    <row r="11">
      <c r="A11" t="inlineStr">
        <is>
          <t>提示：第4、5、7题随日期变化，判分列按当天日期自动核对。</t>
        </is>
      </c>
    </row>
    <row r="12">
      <c r="A12" t="inlineStr">
        <is>
          <t>注意：第11、12题需要 Microsoft 365 或 Excel 2021 及以上版本。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2026-07-28T09:08:08Z</dcterms:created>
  <dcterms:modified xmlns:dcterms="http://purl.org/dc/terms/" xmlns:xsi="http://www.w3.org/2001/XMLSchema-instance" xsi:type="dcterms:W3CDTF">2026-07-28T09:08:08Z</dcterms:modified>
</cp:coreProperties>
</file>